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500" activeTab="0"/>
  </bookViews>
  <sheets>
    <sheet name="培兰" sheetId="1" r:id="rId1"/>
  </sheets>
  <definedNames/>
  <calcPr fullCalcOnLoad="1"/>
</workbook>
</file>

<file path=xl/sharedStrings.xml><?xml version="1.0" encoding="utf-8"?>
<sst xmlns="http://schemas.openxmlformats.org/spreadsheetml/2006/main" count="86" uniqueCount="65">
  <si>
    <t xml:space="preserve">工程名称：博鳌超级医院设备房改造工程      </t>
  </si>
  <si>
    <t>序号</t>
  </si>
  <si>
    <t>工程内容/名称</t>
  </si>
  <si>
    <t>工作内容描述，材料规格型号，技术要求或说明</t>
  </si>
  <si>
    <t>材料样品参考照片</t>
  </si>
  <si>
    <t>单位</t>
  </si>
  <si>
    <t>数 量</t>
  </si>
  <si>
    <t>单 价</t>
  </si>
  <si>
    <t>合 价</t>
  </si>
  <si>
    <t>备  注</t>
  </si>
  <si>
    <t>(元)</t>
  </si>
  <si>
    <t>一</t>
  </si>
  <si>
    <t>屋面改造</t>
  </si>
  <si>
    <t>拆除原有彩钢泡沫板</t>
  </si>
  <si>
    <t>1.人工拆除，人工搬运（搬运至集中堆放点）；2.拆除后的施工期间需采取措施保护措施避免雨天浸泡机房设备</t>
  </si>
  <si>
    <r>
      <t>m</t>
    </r>
    <r>
      <rPr>
        <vertAlign val="superscript"/>
        <sz val="12"/>
        <rFont val="宋体"/>
        <family val="0"/>
      </rPr>
      <t>2</t>
    </r>
  </si>
  <si>
    <t>基层清理，镀锌方管龙骨加固</t>
  </si>
  <si>
    <t>1.基层清理后，如有浮锈需清理干净并刷防锈漆；2.在原有龙骨基础上增设龙骨进行焊接加固，龙骨的间距≤80cm（横向或纵向，单边满足即可），龙骨采用国标镀锌方管（厚度≥2.0mm）</t>
  </si>
  <si>
    <t>包工包料</t>
  </si>
  <si>
    <t>底部安装彩钢瓦</t>
  </si>
  <si>
    <t>纵向搭接长度≥20cm，横向搭接长度至少1路，厚度大于等于0.5mm，采用不锈钢钉固定</t>
  </si>
  <si>
    <t>中间铺设防火岩棉</t>
  </si>
  <si>
    <t>1.防火岩棉需密缝铺设；2.材料需达到A级防火要求，厚度≥5cm，容重≥80kg/m³</t>
  </si>
  <si>
    <t>顶部安装铝镁锰屋面瓦</t>
  </si>
  <si>
    <t>1.铝镁锰合金+氟碳漆/聚酯漆，厚度≥0.7mm；2.横向搭接长度至少1路，纵向搭接长度大于等于20cm</t>
  </si>
  <si>
    <t>二</t>
  </si>
  <si>
    <t>外墙改造</t>
  </si>
  <si>
    <t>.</t>
  </si>
  <si>
    <t>安装外墙多功能一体板</t>
  </si>
  <si>
    <t>外墙板耐候密封胶填缝防水处理</t>
  </si>
  <si>
    <t>外墙一体板安装后，采用发泡剂填缝，表面耐候胶密封防水处理</t>
  </si>
  <si>
    <t>三</t>
  </si>
  <si>
    <t>内墙改造</t>
  </si>
  <si>
    <t>□</t>
  </si>
  <si>
    <t>基层清理，加固轻钢龙骨</t>
  </si>
  <si>
    <t>1.基层清理后，如有浮锈需清理干净并刷防锈漆；2.在原有龙骨基础上增设轻钢龙骨进行加固，轻钢龙骨须达到国标要求</t>
  </si>
  <si>
    <t>水泥板封面</t>
  </si>
  <si>
    <t>双面封水泥板；水泥板厚度≥8mm，封板固定牢固，板缝石膏填缝密封</t>
  </si>
  <si>
    <t>四</t>
  </si>
  <si>
    <t>其他</t>
  </si>
  <si>
    <t>钢制消防门</t>
  </si>
  <si>
    <t>1.防火门尺寸850mm*2050mm，达到甲级防火要求；2.门顶装闭门器；3.钢制门框</t>
  </si>
  <si>
    <t>扇</t>
  </si>
  <si>
    <t>5扇单开门，1扇双开门；包工包料</t>
  </si>
  <si>
    <t>材料吊装搬运费</t>
  </si>
  <si>
    <t>包含吊车、人工等一切搬运费用</t>
  </si>
  <si>
    <t>项</t>
  </si>
  <si>
    <t>垃圾处理费</t>
  </si>
  <si>
    <t>包含垃圾清理、吊装、外运处理等一切费用</t>
  </si>
  <si>
    <t>小  计：</t>
  </si>
  <si>
    <t>A</t>
  </si>
  <si>
    <t>工程直接费=一+二+三+四</t>
  </si>
  <si>
    <t>B</t>
  </si>
  <si>
    <t>工程措施费</t>
  </si>
  <si>
    <t>安全防护、管理费等</t>
  </si>
  <si>
    <t>C</t>
  </si>
  <si>
    <t>税费=（A+B）*税率</t>
  </si>
  <si>
    <t>G</t>
  </si>
  <si>
    <t>工程总造价=(A+B+C）</t>
  </si>
  <si>
    <t>1.基层清理后，如有浮锈需清理干净并刷防锈漆；2.在原有龙骨基础上增设龙骨进行焊接加固，龙骨的间距≤80cm（横向或纵向，单边满足即可），龙骨采用国标镀锌方管（厚度≥2.0mm）</t>
  </si>
  <si>
    <t>防火等级达到A级，采用不锈钢钉固定,夹层防火岩棉≥5.0cm，整体≥6.0cm</t>
  </si>
  <si>
    <r>
      <t>预留滴水檐50㎡</t>
    </r>
    <r>
      <rPr>
        <sz val="12"/>
        <rFont val="宋体"/>
        <family val="0"/>
      </rPr>
      <t>,</t>
    </r>
    <r>
      <rPr>
        <sz val="12"/>
        <rFont val="宋体"/>
        <family val="0"/>
      </rPr>
      <t>包工包料</t>
    </r>
  </si>
  <si>
    <r>
      <t>预留滴水檐50㎡</t>
    </r>
    <r>
      <rPr>
        <sz val="12"/>
        <rFont val="宋体"/>
        <family val="0"/>
      </rPr>
      <t>,</t>
    </r>
    <r>
      <rPr>
        <sz val="12"/>
        <rFont val="宋体"/>
        <family val="0"/>
      </rPr>
      <t>包工包料</t>
    </r>
  </si>
  <si>
    <t>预留滴水檐50㎡</t>
  </si>
  <si>
    <t>博鳌超级医院楼顶设备房改造报价表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</si>
</sst>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&quot;¥&quot;#,##0.00;&quot;￥-&quot;#,##0.00"/>
    <numFmt numFmtId="178" formatCode="0.0%"/>
    <numFmt numFmtId="179" formatCode="0.00_ &quot;元/片&quot;"/>
  </numFmts>
  <fonts count="50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b/>
      <sz val="24"/>
      <name val="宋体"/>
      <family val="0"/>
    </font>
    <font>
      <b/>
      <sz val="12"/>
      <name val="宋体"/>
      <family val="0"/>
    </font>
    <font>
      <sz val="10"/>
      <name val="Arial"/>
      <family val="2"/>
    </font>
    <font>
      <vertAlign val="superscript"/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9" fontId="6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1" applyNumberFormat="0" applyFill="0" applyAlignment="0" applyProtection="0"/>
    <xf numFmtId="0" fontId="34" fillId="0" borderId="2" applyNumberFormat="0" applyFill="0" applyAlignment="0" applyProtection="0"/>
    <xf numFmtId="0" fontId="34" fillId="0" borderId="0" applyNumberFormat="0" applyFill="0" applyBorder="0" applyAlignment="0" applyProtection="0"/>
    <xf numFmtId="0" fontId="35" fillId="20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1" borderId="0" applyNumberFormat="0" applyBorder="0" applyAlignment="0" applyProtection="0"/>
    <xf numFmtId="0" fontId="38" fillId="0" borderId="3" applyNumberFormat="0" applyFill="0" applyAlignment="0" applyProtection="0"/>
    <xf numFmtId="44" fontId="6" fillId="0" borderId="0" applyFill="0" applyBorder="0" applyAlignment="0" applyProtection="0"/>
    <xf numFmtId="42" fontId="6" fillId="0" borderId="0" applyFill="0" applyBorder="0" applyAlignment="0" applyProtection="0"/>
    <xf numFmtId="0" fontId="39" fillId="22" borderId="4" applyNumberFormat="0" applyAlignment="0" applyProtection="0"/>
    <xf numFmtId="0" fontId="40" fillId="23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43" fontId="6" fillId="0" borderId="0" applyFill="0" applyBorder="0" applyAlignment="0" applyProtection="0"/>
    <xf numFmtId="41" fontId="6" fillId="0" borderId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22" borderId="7" applyNumberFormat="0" applyAlignment="0" applyProtection="0"/>
    <xf numFmtId="0" fontId="46" fillId="31" borderId="4" applyNumberFormat="0" applyAlignment="0" applyProtection="0"/>
    <xf numFmtId="0" fontId="47" fillId="0" borderId="0" applyNumberFormat="0" applyFill="0" applyBorder="0" applyAlignment="0" applyProtection="0"/>
    <xf numFmtId="0" fontId="48" fillId="32" borderId="8" applyNumberFormat="0" applyFont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 wrapText="1"/>
      <protection locked="0"/>
    </xf>
    <xf numFmtId="176" fontId="3" fillId="0" borderId="0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176" fontId="5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0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176" fontId="0" fillId="0" borderId="9" xfId="0" applyNumberFormat="1" applyFont="1" applyFill="1" applyBorder="1" applyAlignment="1" applyProtection="1">
      <alignment horizontal="center" vertical="center"/>
      <protection locked="0"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176" fontId="0" fillId="0" borderId="9" xfId="0" applyNumberFormat="1" applyFont="1" applyFill="1" applyBorder="1" applyAlignment="1" applyProtection="1">
      <alignment horizontal="right" vertical="center"/>
      <protection locked="0"/>
    </xf>
    <xf numFmtId="176" fontId="0" fillId="0" borderId="9" xfId="0" applyNumberFormat="1" applyFont="1" applyFill="1" applyBorder="1" applyAlignment="1" applyProtection="1">
      <alignment horizontal="right" vertical="center"/>
      <protection/>
    </xf>
    <xf numFmtId="0" fontId="49" fillId="0" borderId="12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5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176" fontId="5" fillId="0" borderId="9" xfId="0" applyNumberFormat="1" applyFont="1" applyFill="1" applyBorder="1" applyAlignment="1" applyProtection="1">
      <alignment horizontal="right" vertical="center"/>
      <protection locked="0"/>
    </xf>
    <xf numFmtId="176" fontId="5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9" xfId="0" applyFont="1" applyFill="1" applyBorder="1" applyAlignment="1" applyProtection="1">
      <alignment vertical="center" wrapText="1"/>
      <protection locked="0"/>
    </xf>
    <xf numFmtId="178" fontId="5" fillId="0" borderId="9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179" fontId="0" fillId="0" borderId="9" xfId="0" applyNumberFormat="1" applyFont="1" applyFill="1" applyBorder="1" applyAlignment="1" applyProtection="1">
      <alignment horizontal="left" vertical="center"/>
      <protection locked="0"/>
    </xf>
    <xf numFmtId="179" fontId="0" fillId="0" borderId="9" xfId="0" applyNumberFormat="1" applyFont="1" applyFill="1" applyBorder="1" applyAlignment="1" applyProtection="1">
      <alignment horizontal="left" vertical="center" wrapText="1"/>
      <protection locked="0"/>
    </xf>
    <xf numFmtId="0" fontId="0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 wrapText="1"/>
    </xf>
    <xf numFmtId="179" fontId="0" fillId="0" borderId="9" xfId="0" applyNumberFormat="1" applyFont="1" applyFill="1" applyBorder="1" applyAlignment="1" applyProtection="1">
      <alignment horizontal="left" vertical="center"/>
      <protection locked="0"/>
    </xf>
    <xf numFmtId="179" fontId="0" fillId="0" borderId="9" xfId="0" applyNumberFormat="1" applyFont="1" applyFill="1" applyBorder="1" applyAlignment="1" applyProtection="1">
      <alignment horizontal="left" vertical="center" wrapText="1"/>
      <protection locked="0"/>
    </xf>
    <xf numFmtId="0" fontId="5" fillId="0" borderId="11" xfId="0" applyFont="1" applyFill="1" applyBorder="1" applyAlignment="1" applyProtection="1">
      <alignment vertical="center" wrapText="1"/>
      <protection locked="0"/>
    </xf>
    <xf numFmtId="0" fontId="5" fillId="0" borderId="15" xfId="0" applyFont="1" applyFill="1" applyBorder="1" applyAlignment="1" applyProtection="1">
      <alignment vertical="center" wrapText="1"/>
      <protection locked="0"/>
    </xf>
    <xf numFmtId="0" fontId="5" fillId="0" borderId="13" xfId="0" applyFont="1" applyFill="1" applyBorder="1" applyAlignment="1" applyProtection="1">
      <alignment vertical="center" wrapText="1"/>
      <protection locked="0"/>
    </xf>
    <xf numFmtId="177" fontId="5" fillId="0" borderId="11" xfId="0" applyNumberFormat="1" applyFont="1" applyFill="1" applyBorder="1" applyAlignment="1" applyProtection="1">
      <alignment horizontal="right" vertical="center"/>
      <protection/>
    </xf>
    <xf numFmtId="177" fontId="5" fillId="0" borderId="13" xfId="0" applyNumberFormat="1" applyFont="1" applyFill="1" applyBorder="1" applyAlignment="1" applyProtection="1">
      <alignment horizontal="right" vertical="center"/>
      <protection/>
    </xf>
    <xf numFmtId="0" fontId="5" fillId="0" borderId="9" xfId="0" applyFont="1" applyFill="1" applyBorder="1" applyAlignment="1" applyProtection="1">
      <alignment vertical="center" wrapText="1"/>
      <protection locked="0"/>
    </xf>
    <xf numFmtId="177" fontId="5" fillId="0" borderId="9" xfId="0" applyNumberFormat="1" applyFont="1" applyFill="1" applyBorder="1" applyAlignment="1" applyProtection="1">
      <alignment horizontal="right" vertical="center"/>
      <protection/>
    </xf>
    <xf numFmtId="0" fontId="5" fillId="0" borderId="9" xfId="0" applyFont="1" applyFill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5" fillId="0" borderId="14" xfId="0" applyFont="1" applyFill="1" applyBorder="1" applyAlignment="1" applyProtection="1">
      <alignment horizontal="center" vertical="center" wrapText="1"/>
      <protection locked="0"/>
    </xf>
    <xf numFmtId="0" fontId="5" fillId="0" borderId="9" xfId="0" applyFont="1" applyFill="1" applyBorder="1" applyAlignment="1" applyProtection="1">
      <alignment horizontal="center" vertical="center"/>
      <protection locked="0"/>
    </xf>
    <xf numFmtId="176" fontId="5" fillId="0" borderId="9" xfId="0" applyNumberFormat="1" applyFont="1" applyFill="1" applyBorder="1" applyAlignment="1" applyProtection="1">
      <alignment horizontal="center" vertical="center"/>
      <protection locked="0"/>
    </xf>
    <xf numFmtId="0" fontId="4" fillId="0" borderId="9" xfId="0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left" vertical="center"/>
      <protection locked="0"/>
    </xf>
    <xf numFmtId="0" fontId="4" fillId="0" borderId="15" xfId="0" applyFont="1" applyFill="1" applyBorder="1" applyAlignment="1" applyProtection="1">
      <alignment horizontal="left" vertical="center"/>
      <protection locked="0"/>
    </xf>
    <xf numFmtId="0" fontId="4" fillId="0" borderId="13" xfId="0" applyFont="1" applyFill="1" applyBorder="1" applyAlignment="1" applyProtection="1">
      <alignment horizontal="left" vertical="center"/>
      <protection locked="0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133350</xdr:colOff>
      <xdr:row>7</xdr:row>
      <xdr:rowOff>66675</xdr:rowOff>
    </xdr:from>
    <xdr:to>
      <xdr:col>3</xdr:col>
      <xdr:colOff>1181100</xdr:colOff>
      <xdr:row>7</xdr:row>
      <xdr:rowOff>695325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43525" y="3876675"/>
          <a:ext cx="1047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20</xdr:row>
      <xdr:rowOff>28575</xdr:rowOff>
    </xdr:from>
    <xdr:to>
      <xdr:col>3</xdr:col>
      <xdr:colOff>933450</xdr:colOff>
      <xdr:row>20</xdr:row>
      <xdr:rowOff>1171575</xdr:rowOff>
    </xdr:to>
    <xdr:pic>
      <xdr:nvPicPr>
        <xdr:cNvPr id="2" name="图片 2"/>
        <xdr:cNvPicPr preferRelativeResize="1">
          <a:picLocks noChangeAspect="1"/>
        </xdr:cNvPicPr>
      </xdr:nvPicPr>
      <xdr:blipFill>
        <a:blip r:embed="rId2"/>
        <a:srcRect l="4624" t="3240"/>
        <a:stretch>
          <a:fillRect/>
        </a:stretch>
      </xdr:blipFill>
      <xdr:spPr>
        <a:xfrm>
          <a:off x="5514975" y="12887325"/>
          <a:ext cx="6286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133350</xdr:colOff>
      <xdr:row>13</xdr:row>
      <xdr:rowOff>38100</xdr:rowOff>
    </xdr:from>
    <xdr:to>
      <xdr:col>3</xdr:col>
      <xdr:colOff>1276350</xdr:colOff>
      <xdr:row>13</xdr:row>
      <xdr:rowOff>990600</xdr:rowOff>
    </xdr:to>
    <xdr:pic>
      <xdr:nvPicPr>
        <xdr:cNvPr id="3" name="图片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343525" y="8277225"/>
          <a:ext cx="11430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104775</xdr:colOff>
      <xdr:row>17</xdr:row>
      <xdr:rowOff>47625</xdr:rowOff>
    </xdr:from>
    <xdr:to>
      <xdr:col>3</xdr:col>
      <xdr:colOff>1133475</xdr:colOff>
      <xdr:row>17</xdr:row>
      <xdr:rowOff>904875</xdr:rowOff>
    </xdr:to>
    <xdr:pic>
      <xdr:nvPicPr>
        <xdr:cNvPr id="4" name="图片 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5314950" y="11029950"/>
          <a:ext cx="1028700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9</xdr:row>
      <xdr:rowOff>85725</xdr:rowOff>
    </xdr:from>
    <xdr:to>
      <xdr:col>3</xdr:col>
      <xdr:colOff>1295400</xdr:colOff>
      <xdr:row>9</xdr:row>
      <xdr:rowOff>714375</xdr:rowOff>
    </xdr:to>
    <xdr:pic>
      <xdr:nvPicPr>
        <xdr:cNvPr id="5" name="图片 1" descr="d9a7955b7b7a3d435aea216f719f53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276850" y="5476875"/>
          <a:ext cx="1228725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S28"/>
  <sheetViews>
    <sheetView tabSelected="1" zoomScale="86" zoomScaleNormal="86" workbookViewId="0" topLeftCell="A1">
      <pane ySplit="4" topLeftCell="A5" activePane="bottomLeft" state="frozen"/>
      <selection pane="topLeft" activeCell="A1" sqref="A1"/>
      <selection pane="bottomLeft" activeCell="S7" sqref="S7"/>
    </sheetView>
  </sheetViews>
  <sheetFormatPr defaultColWidth="9.00390625" defaultRowHeight="14.25"/>
  <cols>
    <col min="1" max="1" width="5.00390625" style="3" customWidth="1"/>
    <col min="2" max="2" width="25.00390625" style="4" customWidth="1"/>
    <col min="3" max="3" width="38.375" style="4" customWidth="1"/>
    <col min="4" max="4" width="18.125" style="4" customWidth="1"/>
    <col min="5" max="5" width="6.50390625" style="3" customWidth="1"/>
    <col min="6" max="6" width="9.875" style="5" customWidth="1"/>
    <col min="7" max="7" width="11.875" style="5" customWidth="1"/>
    <col min="8" max="8" width="14.125" style="5" customWidth="1"/>
    <col min="9" max="9" width="17.625" style="6" customWidth="1"/>
    <col min="10" max="253" width="9.00390625" style="6" customWidth="1"/>
  </cols>
  <sheetData>
    <row r="1" spans="1:9" ht="57.75" customHeight="1">
      <c r="A1" s="53" t="s">
        <v>64</v>
      </c>
      <c r="B1" s="53"/>
      <c r="C1" s="53"/>
      <c r="D1" s="53"/>
      <c r="E1" s="53"/>
      <c r="F1" s="53"/>
      <c r="G1" s="53"/>
      <c r="H1" s="53"/>
      <c r="I1" s="53"/>
    </row>
    <row r="2" spans="1:253" s="1" customFormat="1" ht="34.5" customHeight="1">
      <c r="A2" s="54" t="s">
        <v>0</v>
      </c>
      <c r="B2" s="55"/>
      <c r="C2" s="55"/>
      <c r="D2" s="55"/>
      <c r="E2" s="55"/>
      <c r="F2" s="55"/>
      <c r="G2" s="55"/>
      <c r="H2" s="55"/>
      <c r="I2" s="56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  <c r="BV2" s="34"/>
      <c r="BW2" s="34"/>
      <c r="BX2" s="34"/>
      <c r="BY2" s="34"/>
      <c r="BZ2" s="34"/>
      <c r="CA2" s="34"/>
      <c r="CB2" s="34"/>
      <c r="CC2" s="34"/>
      <c r="CD2" s="34"/>
      <c r="CE2" s="34"/>
      <c r="CF2" s="34"/>
      <c r="CG2" s="34"/>
      <c r="CH2" s="34"/>
      <c r="CI2" s="34"/>
      <c r="CJ2" s="34"/>
      <c r="CK2" s="34"/>
      <c r="CL2" s="34"/>
      <c r="CM2" s="34"/>
      <c r="CN2" s="34"/>
      <c r="CO2" s="34"/>
      <c r="CP2" s="34"/>
      <c r="CQ2" s="34"/>
      <c r="CR2" s="34"/>
      <c r="CS2" s="34"/>
      <c r="CT2" s="34"/>
      <c r="CU2" s="34"/>
      <c r="CV2" s="34"/>
      <c r="CW2" s="34"/>
      <c r="CX2" s="34"/>
      <c r="CY2" s="34"/>
      <c r="CZ2" s="34"/>
      <c r="DA2" s="34"/>
      <c r="DB2" s="34"/>
      <c r="DC2" s="34"/>
      <c r="DD2" s="34"/>
      <c r="DE2" s="34"/>
      <c r="DF2" s="34"/>
      <c r="DG2" s="34"/>
      <c r="DH2" s="34"/>
      <c r="DI2" s="34"/>
      <c r="DJ2" s="34"/>
      <c r="DK2" s="34"/>
      <c r="DL2" s="34"/>
      <c r="DM2" s="34"/>
      <c r="DN2" s="34"/>
      <c r="DO2" s="34"/>
      <c r="DP2" s="34"/>
      <c r="DQ2" s="34"/>
      <c r="DR2" s="34"/>
      <c r="DS2" s="34"/>
      <c r="DT2" s="34"/>
      <c r="DU2" s="34"/>
      <c r="DV2" s="34"/>
      <c r="DW2" s="34"/>
      <c r="DX2" s="34"/>
      <c r="DY2" s="34"/>
      <c r="DZ2" s="34"/>
      <c r="EA2" s="34"/>
      <c r="EB2" s="34"/>
      <c r="EC2" s="34"/>
      <c r="ED2" s="34"/>
      <c r="EE2" s="34"/>
      <c r="EF2" s="34"/>
      <c r="EG2" s="34"/>
      <c r="EH2" s="34"/>
      <c r="EI2" s="34"/>
      <c r="EJ2" s="34"/>
      <c r="EK2" s="34"/>
      <c r="EL2" s="34"/>
      <c r="EM2" s="34"/>
      <c r="EN2" s="34"/>
      <c r="EO2" s="34"/>
      <c r="EP2" s="34"/>
      <c r="EQ2" s="34"/>
      <c r="ER2" s="34"/>
      <c r="ES2" s="34"/>
      <c r="ET2" s="34"/>
      <c r="EU2" s="34"/>
      <c r="EV2" s="34"/>
      <c r="EW2" s="34"/>
      <c r="EX2" s="34"/>
      <c r="EY2" s="34"/>
      <c r="EZ2" s="34"/>
      <c r="FA2" s="34"/>
      <c r="FB2" s="34"/>
      <c r="FC2" s="34"/>
      <c r="FD2" s="34"/>
      <c r="FE2" s="34"/>
      <c r="FF2" s="34"/>
      <c r="FG2" s="34"/>
      <c r="FH2" s="34"/>
      <c r="FI2" s="34"/>
      <c r="FJ2" s="34"/>
      <c r="FK2" s="34"/>
      <c r="FL2" s="34"/>
      <c r="FM2" s="34"/>
      <c r="FN2" s="34"/>
      <c r="FO2" s="34"/>
      <c r="FP2" s="34"/>
      <c r="FQ2" s="34"/>
      <c r="FR2" s="34"/>
      <c r="FS2" s="34"/>
      <c r="FT2" s="34"/>
      <c r="FU2" s="34"/>
      <c r="FV2" s="34"/>
      <c r="FW2" s="34"/>
      <c r="FX2" s="34"/>
      <c r="FY2" s="34"/>
      <c r="FZ2" s="34"/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4"/>
      <c r="GL2" s="34"/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4"/>
      <c r="GX2" s="34"/>
      <c r="GY2" s="34"/>
      <c r="GZ2" s="34"/>
      <c r="HA2" s="34"/>
      <c r="HB2" s="34"/>
      <c r="HC2" s="34"/>
      <c r="HD2" s="34"/>
      <c r="HE2" s="34"/>
      <c r="HF2" s="34"/>
      <c r="HG2" s="34"/>
      <c r="HH2" s="34"/>
      <c r="HI2" s="34"/>
      <c r="HJ2" s="34"/>
      <c r="HK2" s="34"/>
      <c r="HL2" s="34"/>
      <c r="HM2" s="34"/>
      <c r="HN2" s="34"/>
      <c r="HO2" s="34"/>
      <c r="HP2" s="34"/>
      <c r="HQ2" s="34"/>
      <c r="HR2" s="34"/>
      <c r="HS2" s="34"/>
      <c r="HT2" s="34"/>
      <c r="HU2" s="34"/>
      <c r="HV2" s="34"/>
      <c r="HW2" s="34"/>
      <c r="HX2" s="34"/>
      <c r="HY2" s="34"/>
      <c r="HZ2" s="34"/>
      <c r="IA2" s="34"/>
      <c r="IB2" s="34"/>
      <c r="IC2" s="34"/>
      <c r="ID2" s="34"/>
      <c r="IE2" s="34"/>
      <c r="IF2" s="34"/>
      <c r="IG2" s="34"/>
      <c r="IH2" s="34"/>
      <c r="II2" s="34"/>
      <c r="IJ2" s="34"/>
      <c r="IK2" s="34"/>
      <c r="IL2" s="34"/>
      <c r="IM2" s="34"/>
      <c r="IN2" s="34"/>
      <c r="IO2" s="34"/>
      <c r="IP2" s="34"/>
      <c r="IQ2" s="34"/>
      <c r="IR2" s="34"/>
      <c r="IS2" s="34"/>
    </row>
    <row r="3" spans="1:9" ht="24.75" customHeight="1">
      <c r="A3" s="48" t="s">
        <v>1</v>
      </c>
      <c r="B3" s="48" t="s">
        <v>2</v>
      </c>
      <c r="C3" s="49" t="s">
        <v>3</v>
      </c>
      <c r="D3" s="49" t="s">
        <v>4</v>
      </c>
      <c r="E3" s="51" t="s">
        <v>5</v>
      </c>
      <c r="F3" s="52" t="s">
        <v>6</v>
      </c>
      <c r="G3" s="10" t="s">
        <v>7</v>
      </c>
      <c r="H3" s="10" t="s">
        <v>8</v>
      </c>
      <c r="I3" s="51" t="s">
        <v>9</v>
      </c>
    </row>
    <row r="4" spans="1:9" ht="24.75" customHeight="1">
      <c r="A4" s="48"/>
      <c r="B4" s="48"/>
      <c r="C4" s="50"/>
      <c r="D4" s="50"/>
      <c r="E4" s="51"/>
      <c r="F4" s="52"/>
      <c r="G4" s="10" t="s">
        <v>10</v>
      </c>
      <c r="H4" s="10" t="s">
        <v>10</v>
      </c>
      <c r="I4" s="51"/>
    </row>
    <row r="5" spans="1:9" ht="34.5" customHeight="1">
      <c r="A5" s="7" t="s">
        <v>11</v>
      </c>
      <c r="B5" s="8" t="s">
        <v>12</v>
      </c>
      <c r="C5" s="11"/>
      <c r="D5" s="11"/>
      <c r="E5" s="12"/>
      <c r="F5" s="13"/>
      <c r="G5" s="13"/>
      <c r="H5" s="13"/>
      <c r="I5" s="12"/>
    </row>
    <row r="6" spans="1:9" ht="48" customHeight="1">
      <c r="A6" s="14">
        <v>1</v>
      </c>
      <c r="B6" s="15" t="s">
        <v>13</v>
      </c>
      <c r="C6" s="16" t="s">
        <v>14</v>
      </c>
      <c r="D6" s="17"/>
      <c r="E6" s="18" t="s">
        <v>15</v>
      </c>
      <c r="F6" s="19">
        <v>518</v>
      </c>
      <c r="G6" s="20">
        <v>0</v>
      </c>
      <c r="H6" s="20">
        <f aca="true" t="shared" si="0" ref="H6:H15">F6*G6</f>
        <v>0</v>
      </c>
      <c r="I6" s="39" t="s">
        <v>63</v>
      </c>
    </row>
    <row r="7" spans="1:9" ht="75.75" customHeight="1">
      <c r="A7" s="14">
        <v>2</v>
      </c>
      <c r="B7" s="21" t="s">
        <v>16</v>
      </c>
      <c r="C7" s="21" t="s">
        <v>17</v>
      </c>
      <c r="D7" s="22"/>
      <c r="E7" s="18" t="s">
        <v>15</v>
      </c>
      <c r="F7" s="19">
        <v>518</v>
      </c>
      <c r="G7" s="20">
        <v>0</v>
      </c>
      <c r="H7" s="20">
        <f t="shared" si="0"/>
        <v>0</v>
      </c>
      <c r="I7" s="40" t="s">
        <v>62</v>
      </c>
    </row>
    <row r="8" spans="1:9" ht="57" customHeight="1">
      <c r="A8" s="14">
        <v>3</v>
      </c>
      <c r="B8" s="15" t="s">
        <v>19</v>
      </c>
      <c r="C8" s="16" t="s">
        <v>20</v>
      </c>
      <c r="D8" s="17"/>
      <c r="E8" s="18" t="s">
        <v>15</v>
      </c>
      <c r="F8" s="19">
        <v>518</v>
      </c>
      <c r="G8" s="20">
        <v>0</v>
      </c>
      <c r="H8" s="20">
        <f t="shared" si="0"/>
        <v>0</v>
      </c>
      <c r="I8" s="40" t="s">
        <v>61</v>
      </c>
    </row>
    <row r="9" spans="1:9" ht="67.5" customHeight="1">
      <c r="A9" s="14">
        <v>4</v>
      </c>
      <c r="B9" s="15" t="s">
        <v>21</v>
      </c>
      <c r="C9" s="16" t="s">
        <v>22</v>
      </c>
      <c r="D9" s="17"/>
      <c r="E9" s="18" t="s">
        <v>15</v>
      </c>
      <c r="F9" s="19">
        <v>518</v>
      </c>
      <c r="G9" s="20">
        <v>0</v>
      </c>
      <c r="H9" s="20">
        <f t="shared" si="0"/>
        <v>0</v>
      </c>
      <c r="I9" s="40" t="s">
        <v>61</v>
      </c>
    </row>
    <row r="10" spans="1:9" ht="58.5" customHeight="1">
      <c r="A10" s="14">
        <v>5</v>
      </c>
      <c r="B10" s="16" t="s">
        <v>23</v>
      </c>
      <c r="C10" s="16" t="s">
        <v>24</v>
      </c>
      <c r="D10" s="17"/>
      <c r="E10" s="18" t="s">
        <v>15</v>
      </c>
      <c r="F10" s="19">
        <v>518</v>
      </c>
      <c r="G10" s="20">
        <v>0</v>
      </c>
      <c r="H10" s="20">
        <f t="shared" si="0"/>
        <v>0</v>
      </c>
      <c r="I10" s="40" t="s">
        <v>61</v>
      </c>
    </row>
    <row r="11" spans="1:9" ht="34.5" customHeight="1">
      <c r="A11" s="23" t="s">
        <v>25</v>
      </c>
      <c r="B11" s="24" t="s">
        <v>26</v>
      </c>
      <c r="C11" s="16"/>
      <c r="D11" s="17"/>
      <c r="E11" s="18"/>
      <c r="F11" s="19"/>
      <c r="G11" s="20"/>
      <c r="H11" s="20"/>
      <c r="I11" s="35"/>
    </row>
    <row r="12" spans="1:13" ht="49.5" customHeight="1">
      <c r="A12" s="14">
        <v>1</v>
      </c>
      <c r="B12" s="15" t="s">
        <v>13</v>
      </c>
      <c r="C12" s="16" t="s">
        <v>14</v>
      </c>
      <c r="D12" s="17"/>
      <c r="E12" s="18" t="s">
        <v>15</v>
      </c>
      <c r="F12" s="19">
        <v>362.6</v>
      </c>
      <c r="G12" s="20">
        <v>0</v>
      </c>
      <c r="H12" s="20">
        <f t="shared" si="0"/>
        <v>0</v>
      </c>
      <c r="I12" s="35"/>
      <c r="M12" s="6" t="s">
        <v>27</v>
      </c>
    </row>
    <row r="13" spans="1:9" ht="81.75" customHeight="1">
      <c r="A13" s="14">
        <v>2</v>
      </c>
      <c r="B13" s="21" t="s">
        <v>16</v>
      </c>
      <c r="C13" s="38" t="s">
        <v>59</v>
      </c>
      <c r="D13" s="22"/>
      <c r="E13" s="18" t="s">
        <v>15</v>
      </c>
      <c r="F13" s="19">
        <v>362.6</v>
      </c>
      <c r="G13" s="20">
        <v>0</v>
      </c>
      <c r="H13" s="20">
        <f t="shared" si="0"/>
        <v>0</v>
      </c>
      <c r="I13" s="35" t="s">
        <v>18</v>
      </c>
    </row>
    <row r="14" spans="1:9" ht="81" customHeight="1">
      <c r="A14" s="14">
        <v>3</v>
      </c>
      <c r="B14" s="15" t="s">
        <v>28</v>
      </c>
      <c r="C14" s="37" t="s">
        <v>60</v>
      </c>
      <c r="D14" s="17"/>
      <c r="E14" s="18" t="s">
        <v>15</v>
      </c>
      <c r="F14" s="19">
        <v>362.6</v>
      </c>
      <c r="G14" s="20">
        <v>0</v>
      </c>
      <c r="H14" s="20">
        <f t="shared" si="0"/>
        <v>0</v>
      </c>
      <c r="I14" s="35" t="s">
        <v>18</v>
      </c>
    </row>
    <row r="15" spans="1:9" ht="34.5" customHeight="1">
      <c r="A15" s="14">
        <v>4</v>
      </c>
      <c r="B15" s="16" t="s">
        <v>29</v>
      </c>
      <c r="C15" s="16" t="s">
        <v>30</v>
      </c>
      <c r="D15" s="17"/>
      <c r="E15" s="18" t="s">
        <v>15</v>
      </c>
      <c r="F15" s="19">
        <v>362.6</v>
      </c>
      <c r="G15" s="20">
        <v>0</v>
      </c>
      <c r="H15" s="20">
        <f t="shared" si="0"/>
        <v>0</v>
      </c>
      <c r="I15" s="35"/>
    </row>
    <row r="16" spans="1:23" ht="34.5" customHeight="1">
      <c r="A16" s="23" t="s">
        <v>31</v>
      </c>
      <c r="B16" s="24" t="s">
        <v>32</v>
      </c>
      <c r="C16" s="16"/>
      <c r="D16" s="17"/>
      <c r="E16" s="18"/>
      <c r="F16" s="19"/>
      <c r="G16" s="20"/>
      <c r="H16" s="20"/>
      <c r="I16" s="35"/>
      <c r="W16" s="6" t="s">
        <v>33</v>
      </c>
    </row>
    <row r="17" spans="1:9" ht="66" customHeight="1">
      <c r="A17" s="14">
        <v>1</v>
      </c>
      <c r="B17" s="25" t="s">
        <v>34</v>
      </c>
      <c r="C17" s="21" t="s">
        <v>35</v>
      </c>
      <c r="D17" s="22"/>
      <c r="E17" s="18" t="s">
        <v>15</v>
      </c>
      <c r="F17" s="19">
        <v>81.4</v>
      </c>
      <c r="G17" s="20">
        <v>0</v>
      </c>
      <c r="H17" s="20">
        <f>F18*G17</f>
        <v>0</v>
      </c>
      <c r="I17" s="35"/>
    </row>
    <row r="18" spans="1:9" ht="78.75" customHeight="1">
      <c r="A18" s="12">
        <v>2</v>
      </c>
      <c r="B18" s="26" t="s">
        <v>21</v>
      </c>
      <c r="C18" s="16" t="s">
        <v>22</v>
      </c>
      <c r="D18" s="27"/>
      <c r="E18" s="28" t="s">
        <v>15</v>
      </c>
      <c r="F18" s="19">
        <v>81.4</v>
      </c>
      <c r="G18" s="20">
        <v>0</v>
      </c>
      <c r="H18" s="20">
        <f>G18*F18</f>
        <v>0</v>
      </c>
      <c r="I18" s="35"/>
    </row>
    <row r="19" spans="1:9" ht="34.5" customHeight="1">
      <c r="A19" s="12">
        <v>3</v>
      </c>
      <c r="B19" s="28" t="s">
        <v>36</v>
      </c>
      <c r="C19" s="27" t="s">
        <v>37</v>
      </c>
      <c r="D19" s="27"/>
      <c r="E19" s="28" t="s">
        <v>15</v>
      </c>
      <c r="F19" s="19">
        <v>81.4</v>
      </c>
      <c r="G19" s="20">
        <v>0</v>
      </c>
      <c r="H19" s="20">
        <f>F19*G19</f>
        <v>0</v>
      </c>
      <c r="I19" s="35"/>
    </row>
    <row r="20" spans="1:9" ht="34.5" customHeight="1">
      <c r="A20" s="9" t="s">
        <v>38</v>
      </c>
      <c r="B20" s="29" t="s">
        <v>39</v>
      </c>
      <c r="C20" s="27"/>
      <c r="D20" s="27"/>
      <c r="E20" s="28"/>
      <c r="F20" s="19"/>
      <c r="G20" s="20"/>
      <c r="H20" s="20"/>
      <c r="I20" s="35"/>
    </row>
    <row r="21" spans="1:9" ht="93.75" customHeight="1">
      <c r="A21" s="12">
        <v>1</v>
      </c>
      <c r="B21" s="28" t="s">
        <v>40</v>
      </c>
      <c r="C21" s="27" t="s">
        <v>41</v>
      </c>
      <c r="D21" s="27"/>
      <c r="E21" s="28" t="s">
        <v>42</v>
      </c>
      <c r="F21" s="19">
        <v>6</v>
      </c>
      <c r="G21" s="20">
        <v>0</v>
      </c>
      <c r="H21" s="20">
        <f>F21*G21</f>
        <v>0</v>
      </c>
      <c r="I21" s="36" t="s">
        <v>43</v>
      </c>
    </row>
    <row r="22" spans="1:9" ht="34.5" customHeight="1">
      <c r="A22" s="12">
        <v>2</v>
      </c>
      <c r="B22" s="28" t="s">
        <v>44</v>
      </c>
      <c r="C22" s="27" t="s">
        <v>45</v>
      </c>
      <c r="D22" s="27"/>
      <c r="E22" s="12" t="s">
        <v>46</v>
      </c>
      <c r="F22" s="19">
        <v>1</v>
      </c>
      <c r="G22" s="20">
        <v>0</v>
      </c>
      <c r="H22" s="20">
        <f>F22*G22</f>
        <v>0</v>
      </c>
      <c r="I22" s="35"/>
    </row>
    <row r="23" spans="1:9" ht="34.5" customHeight="1">
      <c r="A23" s="12">
        <v>3</v>
      </c>
      <c r="B23" s="28" t="s">
        <v>47</v>
      </c>
      <c r="C23" s="27" t="s">
        <v>48</v>
      </c>
      <c r="D23" s="27"/>
      <c r="E23" s="12" t="s">
        <v>46</v>
      </c>
      <c r="F23" s="19">
        <v>1</v>
      </c>
      <c r="G23" s="20">
        <v>0</v>
      </c>
      <c r="H23" s="20">
        <f>F23*G23</f>
        <v>0</v>
      </c>
      <c r="I23" s="35"/>
    </row>
    <row r="24" spans="1:9" s="2" customFormat="1" ht="25.5" customHeight="1">
      <c r="A24" s="9"/>
      <c r="B24" s="7" t="s">
        <v>49</v>
      </c>
      <c r="C24" s="7"/>
      <c r="D24" s="7"/>
      <c r="E24" s="9"/>
      <c r="F24" s="30"/>
      <c r="G24" s="31"/>
      <c r="H24" s="20">
        <f>SUM(H6:H23)</f>
        <v>0</v>
      </c>
      <c r="I24" s="32"/>
    </row>
    <row r="25" spans="1:9" s="2" customFormat="1" ht="28.5" customHeight="1">
      <c r="A25" s="9" t="s">
        <v>50</v>
      </c>
      <c r="B25" s="46" t="s">
        <v>51</v>
      </c>
      <c r="C25" s="46"/>
      <c r="D25" s="46"/>
      <c r="E25" s="46"/>
      <c r="F25" s="30"/>
      <c r="G25" s="47">
        <f>H24</f>
        <v>0</v>
      </c>
      <c r="H25" s="47"/>
      <c r="I25" s="32"/>
    </row>
    <row r="26" spans="1:9" s="2" customFormat="1" ht="28.5" customHeight="1">
      <c r="A26" s="9" t="s">
        <v>52</v>
      </c>
      <c r="B26" s="46" t="s">
        <v>53</v>
      </c>
      <c r="C26" s="46"/>
      <c r="D26" s="46"/>
      <c r="E26" s="46"/>
      <c r="F26" s="30"/>
      <c r="G26" s="47">
        <f>G25*0.0325</f>
        <v>0</v>
      </c>
      <c r="H26" s="47"/>
      <c r="I26" s="32" t="s">
        <v>54</v>
      </c>
    </row>
    <row r="27" spans="1:9" s="2" customFormat="1" ht="28.5" customHeight="1">
      <c r="A27" s="9" t="s">
        <v>55</v>
      </c>
      <c r="B27" s="41" t="s">
        <v>56</v>
      </c>
      <c r="C27" s="42"/>
      <c r="D27" s="42"/>
      <c r="E27" s="43"/>
      <c r="F27" s="30"/>
      <c r="G27" s="44">
        <f>(G26+G25)*0.09</f>
        <v>0</v>
      </c>
      <c r="H27" s="45"/>
      <c r="I27" s="32"/>
    </row>
    <row r="28" spans="1:9" s="2" customFormat="1" ht="28.5" customHeight="1">
      <c r="A28" s="9" t="s">
        <v>57</v>
      </c>
      <c r="B28" s="46" t="s">
        <v>58</v>
      </c>
      <c r="C28" s="46"/>
      <c r="D28" s="46"/>
      <c r="E28" s="46"/>
      <c r="F28" s="33"/>
      <c r="G28" s="47">
        <f>G25+G26+G27</f>
        <v>0</v>
      </c>
      <c r="H28" s="47"/>
      <c r="I28" s="32"/>
    </row>
    <row r="29" ht="23.25" customHeight="1"/>
    <row r="30" ht="18.75" customHeight="1"/>
  </sheetData>
  <sheetProtection selectLockedCells="1" selectUnlockedCells="1"/>
  <mergeCells count="17">
    <mergeCell ref="A1:I1"/>
    <mergeCell ref="A2:I2"/>
    <mergeCell ref="B25:E25"/>
    <mergeCell ref="G25:H25"/>
    <mergeCell ref="B26:E26"/>
    <mergeCell ref="G26:H26"/>
    <mergeCell ref="I3:I4"/>
    <mergeCell ref="B27:E27"/>
    <mergeCell ref="G27:H27"/>
    <mergeCell ref="B28:E28"/>
    <mergeCell ref="G28:H28"/>
    <mergeCell ref="A3:A4"/>
    <mergeCell ref="B3:B4"/>
    <mergeCell ref="C3:C4"/>
    <mergeCell ref="D3:D4"/>
    <mergeCell ref="E3:E4"/>
    <mergeCell ref="F3:F4"/>
  </mergeCells>
  <printOptions/>
  <pageMargins left="0.3576388888888889" right="0.3576388888888889" top="0.9840277777777777" bottom="0.6048611111111111" header="0.5118055555555555" footer="0.5118055555555555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dell</cp:lastModifiedBy>
  <cp:lastPrinted>2015-07-06T01:16:08Z</cp:lastPrinted>
  <dcterms:created xsi:type="dcterms:W3CDTF">1996-12-17T01:32:42Z</dcterms:created>
  <dcterms:modified xsi:type="dcterms:W3CDTF">2022-10-09T06:50:09Z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ICV">
    <vt:lpwstr>59FDADC3C2B645349C7819ED16421660</vt:lpwstr>
  </property>
</Properties>
</file>